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<sst xmlns="http://schemas.openxmlformats.org/spreadsheetml/2006/main" count="104" uniqueCount="77">
  <si>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Sample equipment list with weight-and-balance spreadsheet</t>
  </si>
  <si>
    <t>Aircraft type: 1979 Piper PA-28</t>
  </si>
  <si>
    <t>Item</t>
  </si>
  <si>
    <t>Part or serial no.</t>
  </si>
  <si>
    <t>Weight</t>
  </si>
  <si>
    <t>Arm</t>
  </si>
  <si>
    <t>Moment</t>
  </si>
  <si>
    <t>Tach time</t>
  </si>
  <si>
    <t>Date installed</t>
  </si>
  <si>
    <t>(a) Propeller and propeller accessories</t>
  </si>
  <si>
    <t>Engine--Lycoming O-360-A4M</t>
  </si>
  <si>
    <t>Propeller--Sensenich 76EM8S5-0-62</t>
  </si>
  <si>
    <t>Spinner bulkhead</t>
  </si>
  <si>
    <t>Spinner dome</t>
  </si>
  <si>
    <t>(b) Engine and engine accessories</t>
  </si>
  <si>
    <t>Alternator--60-amp</t>
  </si>
  <si>
    <t>Chrysler 4111810</t>
  </si>
  <si>
    <t>Oil filter</t>
  </si>
  <si>
    <t>Champion CH-48110</t>
  </si>
  <si>
    <t>Engine-driven fuel pump</t>
  </si>
  <si>
    <t>Electric fuel pump</t>
  </si>
  <si>
    <t>Bendix Model 478360</t>
  </si>
  <si>
    <t>Oil cooler</t>
  </si>
  <si>
    <t>Harrison C-8526250</t>
  </si>
  <si>
    <t>Other</t>
  </si>
  <si>
    <t>Two main wheel assemblies with brakes and tires</t>
  </si>
  <si>
    <t>(c) Landing gear and brakes</t>
  </si>
  <si>
    <t>Nose wheel assembly</t>
  </si>
  <si>
    <t>Cleveland 40-76B</t>
  </si>
  <si>
    <t>Main wheel fairings</t>
  </si>
  <si>
    <t>Nose wheel fairing</t>
  </si>
  <si>
    <t>(d) Electrical equipment</t>
  </si>
  <si>
    <t>Voltage regulator</t>
  </si>
  <si>
    <t>Battery</t>
  </si>
  <si>
    <t>Rebat S-25</t>
  </si>
  <si>
    <t>Starter relay</t>
  </si>
  <si>
    <t>RBM Controls 111-111</t>
  </si>
  <si>
    <t>Overvoltage relay</t>
  </si>
  <si>
    <t>Wico X16799</t>
  </si>
  <si>
    <t>Instrument panel lights</t>
  </si>
  <si>
    <t>Cabin lights</t>
  </si>
  <si>
    <t>Navigation lights, wing (2, with white strobe)</t>
  </si>
  <si>
    <t>Whelen A600</t>
  </si>
  <si>
    <t>Rotating beacon</t>
  </si>
  <si>
    <t>Whelen WRML-12</t>
  </si>
  <si>
    <t>(e) Instruments</t>
  </si>
  <si>
    <t>Vacuum system w/Edo-Aire 1U128A pump</t>
  </si>
  <si>
    <t>Airspeed indicator</t>
  </si>
  <si>
    <t>Turn and slip indicator</t>
  </si>
  <si>
    <t>Vertical speed indicator</t>
  </si>
  <si>
    <t>(f) Miscellaneous</t>
  </si>
  <si>
    <t>Front seats (2)</t>
  </si>
  <si>
    <t>Rear seats (2)</t>
  </si>
  <si>
    <t>Front seat sholder harness (2)</t>
  </si>
  <si>
    <t>Pacific Scientific 1107447-13</t>
  </si>
  <si>
    <t>Tow bar</t>
  </si>
  <si>
    <t>(m) Radio equipment (optional equipment)</t>
  </si>
  <si>
    <t>King KX175 VHF transceiver</t>
  </si>
  <si>
    <t>King KI209 VOR/LOC/GS indicator</t>
  </si>
  <si>
    <t>King KN75 glideslope receiver</t>
  </si>
  <si>
    <t>King KR86 ADF</t>
  </si>
  <si>
    <t>King KMA20 audio panel</t>
  </si>
  <si>
    <t>King KT78 transponder</t>
  </si>
  <si>
    <t>Antenna and cable, nav receiving VRP-37</t>
  </si>
  <si>
    <t>Antenna and cable, #1 VHF comm</t>
  </si>
  <si>
    <t>Antenna and cable, ADF sense all weather</t>
  </si>
  <si>
    <t>Emergency locator transmitter</t>
  </si>
  <si>
    <t>Narco ELT-10</t>
  </si>
  <si>
    <t>ELT antenna and coax</t>
  </si>
  <si>
    <t>(n) Miscellaneous (optional equipment)</t>
  </si>
  <si>
    <t>Overhead vent system w/ground vent blower</t>
  </si>
  <si>
    <t>Assist step</t>
  </si>
  <si>
    <t>Fire extinguisher</t>
  </si>
  <si>
    <t>Graviner HA 1014-01</t>
  </si>
  <si>
    <t>Empty weight and moment, as equipped</t>
  </si>
  <si>
    <t>Empty weight, less components and accessories listed below (computed)</t>
  </si>
  <si>
    <t xml:space="preserve">s/n: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</si>
</sst>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D1">
      <selection activeCell="M78" sqref="M78"/>
    </sheetView>
  </sheetViews>
  <sheetFormatPr defaultColWidth="9.140625" defaultRowHeight="12.75"/>
  <cols>
    <col min="12" max="12" width="15.00390625" style="0" customWidth="1"/>
    <col min="13" max="13" width="11.28125" style="0" customWidth="1"/>
  </cols>
  <sheetData>
    <row r="1" ht="12.75">
      <c r="F1" s="1" t="s">
        <v>0</v>
      </c>
    </row>
    <row r="2" ht="12.75">
      <c r="F2" s="1" t="s">
        <v>1</v>
      </c>
    </row>
    <row r="4" spans="1:13" ht="12.75">
      <c r="A4" s="2" t="s">
        <v>2</v>
      </c>
      <c r="E4" s="2" t="s">
        <v>3</v>
      </c>
      <c r="I4" s="3" t="s">
        <v>4</v>
      </c>
      <c r="J4" s="3" t="s">
        <v>5</v>
      </c>
      <c r="K4" s="3" t="s">
        <v>6</v>
      </c>
      <c r="L4" s="3" t="s">
        <v>8</v>
      </c>
      <c r="M4" s="3" t="s">
        <v>7</v>
      </c>
    </row>
    <row r="5" spans="1:11" ht="12.75">
      <c r="A5" t="s">
        <v>75</v>
      </c>
      <c r="I5">
        <v>1055</v>
      </c>
      <c r="J5">
        <v>105.855</v>
      </c>
      <c r="K5">
        <f>PRODUCT(I5:J5)</f>
        <v>111677.02500000001</v>
      </c>
    </row>
    <row r="7" ht="12.75">
      <c r="B7" s="2" t="s">
        <v>9</v>
      </c>
    </row>
    <row r="8" spans="1:13" ht="12.75">
      <c r="A8" t="s">
        <v>11</v>
      </c>
      <c r="I8">
        <v>34.5</v>
      </c>
      <c r="J8">
        <v>3.8</v>
      </c>
      <c r="K8">
        <f aca="true" t="shared" si="0" ref="K8:K39">PRODUCT(I8:J8)</f>
        <v>131.1</v>
      </c>
      <c r="L8" s="5">
        <v>36307</v>
      </c>
      <c r="M8">
        <v>3875</v>
      </c>
    </row>
    <row r="9" spans="1:11" ht="12.75">
      <c r="A9" t="s">
        <v>12</v>
      </c>
      <c r="I9">
        <v>1.9</v>
      </c>
      <c r="J9">
        <v>8.6</v>
      </c>
      <c r="K9">
        <f t="shared" si="0"/>
        <v>16.34</v>
      </c>
    </row>
    <row r="10" spans="1:11" ht="12.75">
      <c r="A10" t="s">
        <v>13</v>
      </c>
      <c r="I10">
        <v>2.6</v>
      </c>
      <c r="J10">
        <v>-0.3</v>
      </c>
      <c r="K10">
        <f t="shared" si="0"/>
        <v>-0.78</v>
      </c>
    </row>
    <row r="12" ht="12.75">
      <c r="B12" s="2" t="s">
        <v>14</v>
      </c>
    </row>
    <row r="13" spans="1:13" ht="12.75">
      <c r="A13" t="s">
        <v>10</v>
      </c>
      <c r="E13" t="s">
        <v>76</v>
      </c>
      <c r="I13">
        <v>281</v>
      </c>
      <c r="J13">
        <v>20.9</v>
      </c>
      <c r="K13">
        <f t="shared" si="0"/>
        <v>5872.9</v>
      </c>
      <c r="L13" s="5">
        <v>32905</v>
      </c>
      <c r="M13">
        <v>2137</v>
      </c>
    </row>
    <row r="14" spans="1:11" ht="12.75">
      <c r="A14" t="s">
        <v>17</v>
      </c>
      <c r="E14" t="s">
        <v>18</v>
      </c>
      <c r="I14">
        <v>2.8</v>
      </c>
      <c r="J14">
        <v>35.5</v>
      </c>
      <c r="K14">
        <f t="shared" si="0"/>
        <v>99.39999999999999</v>
      </c>
    </row>
    <row r="15" spans="1:13" ht="12.75">
      <c r="A15" t="s">
        <v>15</v>
      </c>
      <c r="E15" t="s">
        <v>16</v>
      </c>
      <c r="I15">
        <v>12.4</v>
      </c>
      <c r="J15">
        <v>14</v>
      </c>
      <c r="K15">
        <f t="shared" si="0"/>
        <v>173.6</v>
      </c>
      <c r="L15" s="5">
        <v>35765</v>
      </c>
      <c r="M15">
        <v>3689</v>
      </c>
    </row>
    <row r="16" spans="1:11" ht="12.75">
      <c r="A16" t="s">
        <v>19</v>
      </c>
      <c r="I16">
        <v>1.7</v>
      </c>
      <c r="J16">
        <v>36.3</v>
      </c>
      <c r="K16">
        <f t="shared" si="0"/>
        <v>61.709999999999994</v>
      </c>
    </row>
    <row r="17" spans="1:11" ht="12.75">
      <c r="A17" t="s">
        <v>20</v>
      </c>
      <c r="E17" t="s">
        <v>21</v>
      </c>
      <c r="I17">
        <v>1.8</v>
      </c>
      <c r="J17">
        <v>36.8</v>
      </c>
      <c r="K17">
        <f t="shared" si="0"/>
        <v>66.24</v>
      </c>
    </row>
    <row r="18" spans="1:11" ht="12.75">
      <c r="A18" t="s">
        <v>22</v>
      </c>
      <c r="E18" t="s">
        <v>23</v>
      </c>
      <c r="I18">
        <v>1.9</v>
      </c>
      <c r="J18">
        <v>41.3</v>
      </c>
      <c r="K18">
        <f t="shared" si="0"/>
        <v>78.46999999999998</v>
      </c>
    </row>
    <row r="19" spans="1:11" ht="12.75">
      <c r="A19" t="s">
        <v>24</v>
      </c>
      <c r="I19">
        <v>0</v>
      </c>
      <c r="J19">
        <v>0</v>
      </c>
      <c r="K19">
        <f t="shared" si="0"/>
        <v>0</v>
      </c>
    </row>
    <row r="20" spans="1:11" ht="12.75">
      <c r="A20" t="s">
        <v>24</v>
      </c>
      <c r="I20">
        <v>0</v>
      </c>
      <c r="J20">
        <v>0</v>
      </c>
      <c r="K20">
        <f t="shared" si="0"/>
        <v>0</v>
      </c>
    </row>
    <row r="22" ht="12.75">
      <c r="B22" s="2" t="s">
        <v>26</v>
      </c>
    </row>
    <row r="23" spans="1:11" ht="12.75">
      <c r="A23" t="s">
        <v>25</v>
      </c>
      <c r="I23">
        <v>32.3</v>
      </c>
      <c r="J23">
        <v>109.6</v>
      </c>
      <c r="K23">
        <f t="shared" si="0"/>
        <v>3540.0799999999995</v>
      </c>
    </row>
    <row r="24" spans="1:11" ht="12.75">
      <c r="A24" t="s">
        <v>27</v>
      </c>
      <c r="E24" t="s">
        <v>28</v>
      </c>
      <c r="I24">
        <v>4.3</v>
      </c>
      <c r="J24">
        <v>31</v>
      </c>
      <c r="K24">
        <f t="shared" si="0"/>
        <v>133.29999999999998</v>
      </c>
    </row>
    <row r="25" spans="1:11" ht="12.75">
      <c r="A25" t="s">
        <v>29</v>
      </c>
      <c r="I25">
        <v>17</v>
      </c>
      <c r="J25">
        <v>113.6</v>
      </c>
      <c r="K25">
        <f t="shared" si="0"/>
        <v>1931.1999999999998</v>
      </c>
    </row>
    <row r="26" spans="1:11" ht="12.75">
      <c r="A26" t="s">
        <v>30</v>
      </c>
      <c r="I26">
        <v>3.8</v>
      </c>
      <c r="J26">
        <v>36.3</v>
      </c>
      <c r="K26">
        <f t="shared" si="0"/>
        <v>137.93999999999997</v>
      </c>
    </row>
    <row r="28" ht="12.75">
      <c r="B28" s="2" t="s">
        <v>31</v>
      </c>
    </row>
    <row r="29" spans="1:12" ht="12.75">
      <c r="A29" t="s">
        <v>32</v>
      </c>
      <c r="I29">
        <v>0.9</v>
      </c>
      <c r="J29">
        <v>51.9</v>
      </c>
      <c r="K29">
        <f t="shared" si="0"/>
        <v>46.71</v>
      </c>
      <c r="L29" s="5">
        <v>36373</v>
      </c>
    </row>
    <row r="30" spans="1:13" ht="12.75">
      <c r="A30" t="s">
        <v>33</v>
      </c>
      <c r="E30" t="s">
        <v>34</v>
      </c>
      <c r="I30">
        <v>21.9</v>
      </c>
      <c r="J30">
        <v>168</v>
      </c>
      <c r="K30">
        <f t="shared" si="0"/>
        <v>3679.2</v>
      </c>
      <c r="L30" s="5">
        <v>35886</v>
      </c>
      <c r="M30">
        <v>3777</v>
      </c>
    </row>
    <row r="31" spans="1:11" ht="12.75">
      <c r="A31" t="s">
        <v>35</v>
      </c>
      <c r="E31" t="s">
        <v>36</v>
      </c>
      <c r="I31">
        <v>1</v>
      </c>
      <c r="J31">
        <v>45.8</v>
      </c>
      <c r="K31">
        <f t="shared" si="0"/>
        <v>45.8</v>
      </c>
    </row>
    <row r="32" spans="1:11" ht="12.75">
      <c r="A32" t="s">
        <v>37</v>
      </c>
      <c r="E32" t="s">
        <v>38</v>
      </c>
      <c r="I32">
        <v>0.5</v>
      </c>
      <c r="J32">
        <v>55.4</v>
      </c>
      <c r="K32">
        <f t="shared" si="0"/>
        <v>27.7</v>
      </c>
    </row>
    <row r="33" spans="1:11" ht="12.75">
      <c r="A33" t="s">
        <v>39</v>
      </c>
      <c r="I33">
        <v>0.3</v>
      </c>
      <c r="J33">
        <v>62.8</v>
      </c>
      <c r="K33">
        <f t="shared" si="0"/>
        <v>18.84</v>
      </c>
    </row>
    <row r="34" spans="1:11" ht="12.75">
      <c r="A34" t="s">
        <v>40</v>
      </c>
      <c r="I34">
        <v>0.3</v>
      </c>
      <c r="J34">
        <v>99</v>
      </c>
      <c r="K34">
        <f t="shared" si="0"/>
        <v>29.7</v>
      </c>
    </row>
    <row r="35" spans="1:11" ht="12.75">
      <c r="A35" t="s">
        <v>41</v>
      </c>
      <c r="E35" t="s">
        <v>42</v>
      </c>
      <c r="I35">
        <v>5.8</v>
      </c>
      <c r="J35">
        <v>157.9</v>
      </c>
      <c r="K35">
        <f t="shared" si="0"/>
        <v>915.82</v>
      </c>
    </row>
    <row r="36" spans="1:11" ht="12.75">
      <c r="A36" t="s">
        <v>43</v>
      </c>
      <c r="E36" t="s">
        <v>44</v>
      </c>
      <c r="I36">
        <v>1.5</v>
      </c>
      <c r="J36">
        <v>263.4</v>
      </c>
      <c r="K36">
        <f t="shared" si="0"/>
        <v>395.09999999999997</v>
      </c>
    </row>
    <row r="37" spans="1:11" ht="12.75">
      <c r="A37" t="s">
        <v>24</v>
      </c>
      <c r="I37">
        <v>0</v>
      </c>
      <c r="J37">
        <v>0</v>
      </c>
      <c r="K37">
        <f t="shared" si="0"/>
        <v>0</v>
      </c>
    </row>
    <row r="38" spans="1:11" ht="12.75">
      <c r="A38" t="s">
        <v>24</v>
      </c>
      <c r="I38">
        <v>0</v>
      </c>
      <c r="J38">
        <v>0</v>
      </c>
      <c r="K38">
        <f t="shared" si="0"/>
        <v>0</v>
      </c>
    </row>
    <row r="39" spans="1:11" ht="12.75">
      <c r="A39" t="s">
        <v>24</v>
      </c>
      <c r="I39">
        <v>0</v>
      </c>
      <c r="J39">
        <v>0</v>
      </c>
      <c r="K39">
        <f t="shared" si="0"/>
        <v>0</v>
      </c>
    </row>
    <row r="42" spans="1:13" ht="12.75">
      <c r="A42" s="2" t="s">
        <v>2</v>
      </c>
      <c r="E42" s="2" t="s">
        <v>3</v>
      </c>
      <c r="I42" s="3" t="s">
        <v>4</v>
      </c>
      <c r="J42" s="3" t="s">
        <v>5</v>
      </c>
      <c r="K42" s="3" t="s">
        <v>6</v>
      </c>
      <c r="L42" s="3" t="s">
        <v>8</v>
      </c>
      <c r="M42" s="3" t="s">
        <v>7</v>
      </c>
    </row>
    <row r="43" ht="12.75">
      <c r="B43" s="2" t="s">
        <v>45</v>
      </c>
    </row>
    <row r="44" spans="1:13" ht="12.75">
      <c r="A44" t="s">
        <v>46</v>
      </c>
      <c r="I44">
        <v>4.9</v>
      </c>
      <c r="J44">
        <v>39.1</v>
      </c>
      <c r="K44">
        <f aca="true" t="shared" si="1" ref="K43:K81">PRODUCT(I44:J44)</f>
        <v>191.59000000000003</v>
      </c>
      <c r="L44" s="5">
        <v>36526</v>
      </c>
      <c r="M44">
        <v>3927</v>
      </c>
    </row>
    <row r="45" spans="1:11" ht="12.75">
      <c r="A45" t="s">
        <v>47</v>
      </c>
      <c r="I45">
        <v>0.6</v>
      </c>
      <c r="J45">
        <v>61.8</v>
      </c>
      <c r="K45">
        <f t="shared" si="1"/>
        <v>37.08</v>
      </c>
    </row>
    <row r="46" spans="1:11" ht="12.75">
      <c r="A46" t="s">
        <v>48</v>
      </c>
      <c r="I46">
        <v>2.6</v>
      </c>
      <c r="J46">
        <v>59.7</v>
      </c>
      <c r="K46">
        <f t="shared" si="1"/>
        <v>155.22</v>
      </c>
    </row>
    <row r="47" spans="1:11" ht="12.75">
      <c r="A47" t="s">
        <v>49</v>
      </c>
      <c r="I47">
        <v>1</v>
      </c>
      <c r="J47">
        <v>65.9</v>
      </c>
      <c r="K47">
        <f t="shared" si="1"/>
        <v>65.9</v>
      </c>
    </row>
    <row r="48" spans="1:11" ht="12.75">
      <c r="A48" t="s">
        <v>24</v>
      </c>
      <c r="I48">
        <v>0</v>
      </c>
      <c r="J48">
        <v>0</v>
      </c>
      <c r="K48">
        <f t="shared" si="1"/>
        <v>0</v>
      </c>
    </row>
    <row r="49" spans="1:11" ht="12.75">
      <c r="A49" t="s">
        <v>24</v>
      </c>
      <c r="I49">
        <v>0</v>
      </c>
      <c r="J49">
        <v>0</v>
      </c>
      <c r="K49">
        <f t="shared" si="1"/>
        <v>0</v>
      </c>
    </row>
    <row r="50" spans="1:11" ht="12.75">
      <c r="A50" t="s">
        <v>24</v>
      </c>
      <c r="I50">
        <v>0</v>
      </c>
      <c r="J50">
        <v>0</v>
      </c>
      <c r="K50">
        <f t="shared" si="1"/>
        <v>0</v>
      </c>
    </row>
    <row r="52" ht="12.75">
      <c r="B52" s="2" t="s">
        <v>50</v>
      </c>
    </row>
    <row r="53" spans="1:11" ht="12.75">
      <c r="A53" t="s">
        <v>51</v>
      </c>
      <c r="I53">
        <v>31</v>
      </c>
      <c r="J53">
        <v>84</v>
      </c>
      <c r="K53">
        <f t="shared" si="1"/>
        <v>2604</v>
      </c>
    </row>
    <row r="54" spans="1:11" ht="12.75">
      <c r="A54" t="s">
        <v>52</v>
      </c>
      <c r="I54">
        <v>29</v>
      </c>
      <c r="J54">
        <v>123</v>
      </c>
      <c r="K54">
        <f t="shared" si="1"/>
        <v>3567</v>
      </c>
    </row>
    <row r="55" spans="1:11" ht="12.75">
      <c r="A55" t="s">
        <v>53</v>
      </c>
      <c r="E55" t="s">
        <v>54</v>
      </c>
      <c r="I55">
        <v>1.4</v>
      </c>
      <c r="J55">
        <v>119.5</v>
      </c>
      <c r="K55">
        <f t="shared" si="1"/>
        <v>167.29999999999998</v>
      </c>
    </row>
    <row r="56" spans="1:11" ht="12.75">
      <c r="A56" t="s">
        <v>55</v>
      </c>
      <c r="I56">
        <v>1.3</v>
      </c>
      <c r="J56">
        <v>156</v>
      </c>
      <c r="K56">
        <f t="shared" si="1"/>
        <v>202.8</v>
      </c>
    </row>
    <row r="57" spans="1:11" ht="12.75">
      <c r="A57" t="s">
        <v>24</v>
      </c>
      <c r="I57">
        <v>0</v>
      </c>
      <c r="J57">
        <v>0</v>
      </c>
      <c r="K57">
        <f t="shared" si="1"/>
        <v>0</v>
      </c>
    </row>
    <row r="58" spans="1:11" ht="12.75">
      <c r="A58" t="s">
        <v>24</v>
      </c>
      <c r="I58">
        <v>0</v>
      </c>
      <c r="J58">
        <v>0</v>
      </c>
      <c r="K58">
        <f t="shared" si="1"/>
        <v>0</v>
      </c>
    </row>
    <row r="60" ht="12.75">
      <c r="B60" s="2" t="s">
        <v>56</v>
      </c>
    </row>
    <row r="61" spans="1:12" ht="12.75">
      <c r="A61" t="s">
        <v>57</v>
      </c>
      <c r="E61" t="s">
        <v>76</v>
      </c>
      <c r="I61">
        <v>9.4</v>
      </c>
      <c r="J61">
        <v>56.6</v>
      </c>
      <c r="K61">
        <f t="shared" si="1"/>
        <v>532.0400000000001</v>
      </c>
      <c r="L61" s="5">
        <v>28946</v>
      </c>
    </row>
    <row r="62" spans="1:12" ht="12.75">
      <c r="A62" t="s">
        <v>59</v>
      </c>
      <c r="E62" t="s">
        <v>76</v>
      </c>
      <c r="I62">
        <v>1.6</v>
      </c>
      <c r="J62">
        <v>184.3</v>
      </c>
      <c r="K62">
        <f t="shared" si="1"/>
        <v>294.88000000000005</v>
      </c>
      <c r="L62" s="5">
        <v>28946</v>
      </c>
    </row>
    <row r="63" spans="1:12" ht="12.75">
      <c r="A63" t="s">
        <v>58</v>
      </c>
      <c r="E63" t="s">
        <v>76</v>
      </c>
      <c r="I63">
        <v>1.2</v>
      </c>
      <c r="J63">
        <v>59.9</v>
      </c>
      <c r="K63">
        <f t="shared" si="1"/>
        <v>71.88</v>
      </c>
      <c r="L63" s="5">
        <v>28946</v>
      </c>
    </row>
    <row r="64" spans="1:12" ht="12.75">
      <c r="A64" t="s">
        <v>60</v>
      </c>
      <c r="E64" t="s">
        <v>76</v>
      </c>
      <c r="I64">
        <v>6.7</v>
      </c>
      <c r="J64">
        <v>91.6</v>
      </c>
      <c r="K64">
        <f t="shared" si="1"/>
        <v>613.72</v>
      </c>
      <c r="L64" s="6">
        <v>28946</v>
      </c>
    </row>
    <row r="65" spans="1:12" ht="12.75">
      <c r="A65" t="s">
        <v>61</v>
      </c>
      <c r="E65" t="s">
        <v>76</v>
      </c>
      <c r="I65">
        <v>3.7</v>
      </c>
      <c r="J65">
        <v>70.8</v>
      </c>
      <c r="K65">
        <f t="shared" si="1"/>
        <v>261.96</v>
      </c>
      <c r="L65" s="6">
        <v>28946</v>
      </c>
    </row>
    <row r="66" spans="1:12" ht="12.75">
      <c r="A66" t="s">
        <v>62</v>
      </c>
      <c r="E66" t="s">
        <v>76</v>
      </c>
      <c r="I66">
        <v>3.1</v>
      </c>
      <c r="J66">
        <v>58.1</v>
      </c>
      <c r="K66">
        <f t="shared" si="1"/>
        <v>180.11</v>
      </c>
      <c r="L66" s="5">
        <v>28946</v>
      </c>
    </row>
    <row r="67" spans="1:11" ht="12.75">
      <c r="A67" t="s">
        <v>63</v>
      </c>
      <c r="I67">
        <v>1.4</v>
      </c>
      <c r="J67">
        <v>195.7</v>
      </c>
      <c r="K67">
        <f t="shared" si="1"/>
        <v>273.97999999999996</v>
      </c>
    </row>
    <row r="68" spans="1:11" ht="12.75">
      <c r="A68" t="s">
        <v>64</v>
      </c>
      <c r="I68">
        <v>1.4</v>
      </c>
      <c r="J68">
        <v>144.3</v>
      </c>
      <c r="K68">
        <f t="shared" si="1"/>
        <v>202.02</v>
      </c>
    </row>
    <row r="69" spans="1:11" ht="12.75">
      <c r="A69" t="s">
        <v>65</v>
      </c>
      <c r="I69">
        <v>0.5</v>
      </c>
      <c r="J69">
        <v>147.5</v>
      </c>
      <c r="K69">
        <f t="shared" si="1"/>
        <v>73.75</v>
      </c>
    </row>
    <row r="70" spans="1:11" ht="12.75">
      <c r="A70" t="s">
        <v>66</v>
      </c>
      <c r="E70" t="s">
        <v>67</v>
      </c>
      <c r="I70">
        <v>3.5</v>
      </c>
      <c r="J70">
        <v>236.2</v>
      </c>
      <c r="K70">
        <f t="shared" si="1"/>
        <v>826.6999999999999</v>
      </c>
    </row>
    <row r="71" spans="1:11" ht="12.75">
      <c r="A71" t="s">
        <v>68</v>
      </c>
      <c r="I71">
        <v>0.3</v>
      </c>
      <c r="J71">
        <v>224.4</v>
      </c>
      <c r="K71">
        <f t="shared" si="1"/>
        <v>67.32</v>
      </c>
    </row>
    <row r="72" spans="1:11" ht="12.75">
      <c r="A72" t="s">
        <v>24</v>
      </c>
      <c r="I72">
        <v>0</v>
      </c>
      <c r="J72">
        <v>0</v>
      </c>
      <c r="K72">
        <f t="shared" si="1"/>
        <v>0</v>
      </c>
    </row>
    <row r="73" spans="1:11" ht="12.75">
      <c r="A73" t="s">
        <v>24</v>
      </c>
      <c r="I73">
        <v>0</v>
      </c>
      <c r="J73">
        <v>0</v>
      </c>
      <c r="K73">
        <f t="shared" si="1"/>
        <v>0</v>
      </c>
    </row>
    <row r="74" spans="1:11" ht="12.75">
      <c r="A74" t="s">
        <v>24</v>
      </c>
      <c r="I74">
        <v>0</v>
      </c>
      <c r="J74">
        <v>0</v>
      </c>
      <c r="K74">
        <f t="shared" si="1"/>
        <v>0</v>
      </c>
    </row>
    <row r="75" spans="1:11" ht="12.75">
      <c r="A75" t="s">
        <v>24</v>
      </c>
      <c r="I75">
        <v>0</v>
      </c>
      <c r="J75">
        <v>0</v>
      </c>
      <c r="K75">
        <f t="shared" si="1"/>
        <v>0</v>
      </c>
    </row>
    <row r="77" ht="12.75">
      <c r="B77" s="2" t="s">
        <v>69</v>
      </c>
    </row>
    <row r="78" spans="1:11" ht="12.75">
      <c r="A78" t="s">
        <v>70</v>
      </c>
      <c r="I78">
        <v>14.2</v>
      </c>
      <c r="J78">
        <v>168.5</v>
      </c>
      <c r="K78">
        <f t="shared" si="1"/>
        <v>2392.7</v>
      </c>
    </row>
    <row r="79" spans="1:11" ht="12.75">
      <c r="A79" t="s">
        <v>71</v>
      </c>
      <c r="I79">
        <v>1.8</v>
      </c>
      <c r="J79">
        <v>156</v>
      </c>
      <c r="K79">
        <f t="shared" si="1"/>
        <v>280.8</v>
      </c>
    </row>
    <row r="80" spans="1:12" ht="12.75">
      <c r="A80" t="s">
        <v>72</v>
      </c>
      <c r="E80" t="s">
        <v>73</v>
      </c>
      <c r="I80">
        <v>5.6</v>
      </c>
      <c r="J80">
        <v>57.9</v>
      </c>
      <c r="K80">
        <f t="shared" si="1"/>
        <v>324.23999999999995</v>
      </c>
      <c r="L80" s="5">
        <v>36739</v>
      </c>
    </row>
    <row r="81" spans="1:11" ht="13.5" thickBot="1">
      <c r="A81" t="s">
        <v>24</v>
      </c>
      <c r="E81" s="4"/>
      <c r="F81" s="4"/>
      <c r="G81" s="4"/>
      <c r="H81" s="4"/>
      <c r="I81" s="4">
        <v>0</v>
      </c>
      <c r="J81" s="4">
        <v>0</v>
      </c>
      <c r="K81" s="4">
        <f t="shared" si="1"/>
        <v>0</v>
      </c>
    </row>
    <row r="82" spans="8:11" ht="12.75">
      <c r="H82" s="3" t="s">
        <v>74</v>
      </c>
      <c r="I82" s="2">
        <f>SUM(I5:I81)</f>
        <v>1611.4</v>
      </c>
      <c r="K82" s="2">
        <f>SUM(K5:K81)</f>
        <v>142464.385</v>
      </c>
    </row>
  </sheetData>
  <printOptions/>
  <pageMargins left="0.5" right="0.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Mike Collins</cp:lastModifiedBy>
  <cp:lastPrinted>2001-01-19T04:09:45Z</cp:lastPrinted>
  <dcterms:created xsi:type="dcterms:W3CDTF">2001-01-18T21:15:46Z</dcterms:created>
  <dcterms:modified xsi:type="dcterms:W3CDTF">2001-01-18T23:07:09Z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